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60" windowHeight="6435" activeTab="0"/>
  </bookViews>
  <sheets>
    <sheet name="Sheet1" sheetId="1" r:id="rId1"/>
  </sheets>
  <definedNames/>
  <calcPr fullCalcOnLoad="1"/>
</workbook>
</file>

<file path=xl/sharedStrings.xml><?xml version="1.0" encoding="utf-8"?>
<sst xmlns="http://schemas.openxmlformats.org/spreadsheetml/2006/main" count="26" uniqueCount="26">
  <si>
    <t>Tiền lương 6 tháng liền kề</t>
  </si>
  <si>
    <t>Tháng liền kề thứ I</t>
  </si>
  <si>
    <t>Tháng liền kề thứ II</t>
  </si>
  <si>
    <t>Tháng liền kề thứ III</t>
  </si>
  <si>
    <t>Tháng liền kề thứ IV</t>
  </si>
  <si>
    <t>Tháng liền kề thứ V</t>
  </si>
  <si>
    <t>Tháng liền kề thứ VI</t>
  </si>
  <si>
    <t>Chế độ tiền lương</t>
  </si>
  <si>
    <t>Vùng 1</t>
  </si>
  <si>
    <t>Vùng 2</t>
  </si>
  <si>
    <t>Vùng 3</t>
  </si>
  <si>
    <t>Vùng 4</t>
  </si>
  <si>
    <t>Số tháng hưởng trợ cấp thất nghiệp</t>
  </si>
  <si>
    <t>FILE EXCEL TÍNH SỐ TIỀN HƯỞNG TRỢ CẤP THẤT NGHIỆP HẰNG THÁNG NĂM 2022</t>
  </si>
  <si>
    <t>Bình quân tiền lương tháng đóng BHTN 
của 06 tháng liền kề trước khi thất nghiệp</t>
  </si>
  <si>
    <t>Mức hưởng trợ cấp BHTN hàng tháng</t>
  </si>
  <si>
    <t>Do người sử dụng lao động quyết định</t>
  </si>
  <si>
    <t>Do nhà nước quy định</t>
  </si>
  <si>
    <t>4. Vùng IV, gồm các địa bàn còn lại</t>
  </si>
  <si>
    <r>
      <rPr>
        <b/>
        <sz val="11"/>
        <color indexed="8"/>
        <rFont val="Times New Roman"/>
        <family val="1"/>
      </rPr>
      <t>1. Vùng I, gồm các địa bàn:</t>
    </r>
    <r>
      <rPr>
        <sz val="11"/>
        <color indexed="8"/>
        <rFont val="Times New Roman"/>
        <family val="1"/>
      </rPr>
      <t xml:space="preserve">
- Các quận và các huyện Gia Lâm, Đông Anh, Sóc Sơn, Thanh Trì, Thường Tín, Hoài Đức, Thạch Thất, Quốc Oai, Thanh Oai, Mê Linh, Chương Mỹ và thị xã Sơn Tây thuộc thành phố Hà Nội;
- Thành phố Hạ Long thuộc tỉnh Quảng Ninh;
- Các quận và các huyện Thủy Nguyên, An Dương, An Lão, Vĩnh Bảo, Tiên Lãng, Cát Hải, Kiến Thụy thuộc thành phố Hải Phòng;
- Các quận, thành phố Thủ Đức và các huyện Củ Chi, Hóc Môn, Bình Chánh, Nhà Bè thuộc thành phố Hồ Chí Minh;
- Các thành phố Biên Hòa, Long Khánh và các huyện Nhơn Trạch, Long Thành, Vĩnh Cửu, Trảng Bom, Xuân Lộc thuộc tỉnh Đồng Nai;
- Các thành phố Thủ Dầu Một, Thuận An, Dĩ An; các thị xã Bến Cát, Tân Uyên và các huyện Bàu Bàng, Bắc Tân Uyên, Dầu Tiếng, Phú Giáo thuộc tỉnh Bình Dương;
- Thành phố Vũng Tàu, thị xã Phú Mỹ thuộc tỉnh Bà Rịa - Vũng Tàu.</t>
    </r>
  </si>
  <si>
    <r>
      <rPr>
        <b/>
        <sz val="11"/>
        <color indexed="8"/>
        <rFont val="Times New Roman"/>
        <family val="1"/>
      </rPr>
      <t>2. Vùng II, gồm các địa bàn:</t>
    </r>
    <r>
      <rPr>
        <sz val="11"/>
        <color indexed="8"/>
        <rFont val="Times New Roman"/>
        <family val="1"/>
      </rPr>
      <t xml:space="preserve">
- Các huyện còn lại thuộc thành phố Hà Nội;
- Các huyện còn lại thuộc thành phố Hải Phòng;
- Thành phố Hải Dương thuộc tỉnh Hải Dương;
- Thành phố Hưng Yên, thị xã Mỹ Hào và các huyện Văn Lâm, Văn Giang, Yên Mỹ thuộc tỉnh Hưng Yên;
- Các thành phố Vĩnh Yên, Phúc Yên và các huyện Bình Xuyên, Yên Lạc thuộc tỉnh Vĩnh Phúc;
- Các thành phố Bắc Ninh, Từ Sơn và các huyện Quế Võ, Tiên Du, Yên Phong, Thuận Thành, Gia Bình, Lương Tài thuộc tỉnh Bắc Ninh;
- Các thành phố Cẩm Phả, Uông Bí, Móng Cái và các thị xã Quảng Yên, Đông Triều thuộc tỉnh Quảng Ninh;
- Các thành phố Thái Nguyên, Sông Công và Phổ Yên thuộc tỉnh Thái Nguyên;
- Thành phố Hoà Bình và huyện Lương Sơn thuộc tỉnh Hòa Bình;
- Thành phố Việt Trì thuộc tỉnh Phú Thọ;
- Thành phố Lào Cai thuộc tỉnh Lào Cai;
- Thành phố Nam Định và huyện Mỹ Lộc thuộc tỉnh Nam Định;
- Thành phố Ninh Bình thuộc tỉnh Ninh Bình;
- Thành phố Vinh, thị xã Cửa Lò và các huyện Nghi Lộc, Hưng Nguyên thuộc tỉnh Nghệ An;
- Thành phố Đồng Hới thuộc tỉnh Quảng Bình;
- Thành phố Huế thuộc tỉnh Thừa Thiên Huế;
- Các thành phố Hội An, Tam Kỳ thuộc tỉnh Quảng Nam;
- Các quận, huyện thuộc thành phố Đà Nẵng;
- Các thành phố Nha Trang, Cam Ranh thuộc tỉnh Khánh Hòa;
- Các thành phố Đà Lạt, Bảo Lộc thuộc tỉnh Lâm Đồng;
- Thành phố Phan Thiết thuộc tỉnh Bình Thuận;
- Huyện Cần Giờ thuộc thành phố Hồ Chí Minh;
- Thành phố Tây Ninh, các thị xã Trảng Bàng, Hòa Thành và huyện Gò Dầu thuộc tỉnh Tây Ninh;
- Các huyện Định Quán, Thống Nhất thuộc tỉnh Đồng Nai;
- Thành phố Đồng Xoài và các huyện Chơn Thành, Đồng Phú thuộc tỉnh Bình Phước;
- Thành phố Bà Rịa thuộc tỉnh Bà Rịa - Vũng Tàu;
- Thành phố Tân An và các huyện Đức Hòa, Bến Lức, Thủ Thừa, Cần Đước, Cần Giuộc thuộc tỉnh Long An;
- Thành phố Mỹ Tho và huyện Châu Thành thuộc tỉnh Tiền Giang;
- Thành phố Bến Tre và huyện Châu Thành thuộc tỉnh Bến Tre;
- Thành phố Vĩnh Long và thị xã Bình Minh thuộc tỉnh Vĩnh Long;
- Các quận thuộc thành phố Cần Thơ;
- Các thành phố Rạch Giá, Hà Tiên, Phú Quốc thuộc tỉnh Kiên Giang;
- Các thành phố Long Xuyên, Châu Đốc thuộc tỉnh An Giang;
- Thành phố Trà Vinh thuộc tỉnh Trà Vinh;
- Thành phố Bạc Liêu thuộc tỉnh Bạc Liêu;
- Thành phố Cà Mau thuộc tỉnh Cà Mau.</t>
    </r>
  </si>
  <si>
    <r>
      <rPr>
        <b/>
        <sz val="11"/>
        <color indexed="8"/>
        <rFont val="Times New Roman"/>
        <family val="1"/>
      </rPr>
      <t>3. Vùng III, gồm các địa bàn:</t>
    </r>
    <r>
      <rPr>
        <sz val="11"/>
        <color indexed="8"/>
        <rFont val="Times New Roman"/>
        <family val="1"/>
      </rPr>
      <t xml:space="preserve">
- Các thành phố trực thuộc tỉnh còn lại (trừ các thành phố trực thuộc tỉnh nêu tại vùng I, vùng II);
- Thị xã Kinh Môn và các huyện Cẩm Giàng, Nam Sách, Kim Thành, Gia Lộc, Bình Giang, Tứ Kỳ thuộc tỉnh Hải Dương;
- Các huyện Vĩnh Tường, Tam Đảo, Tam Dương, Lập Thạch, Sông Lô thuộc tỉnh Vĩnh Phúc;
- Thị xã Phú Thọ và các huyện Phù Ninh, Lâm Thao, Thanh Ba, Tam Nông thuộc tỉnh Phú Thọ;
- Các huyện Việt Yên, Yên Dũng, Hiệp Hòa, Tân Yên, Lạng Giang thuộc tỉnh Bắc Giang;
- Các huyện Vân Đồn, Hải Hà, Đầm Hà, Tiên Yên thuộc tỉnh Quảng Ninh;
- Thị xã Sa Pa, huyện Bảo Thắng thuộc tỉnh Lào Cai;
- Các huyện còn lại thuộc tỉnh Hưng Yên;
- Các huyện Phú Bình, Phú Lương, Đồng Hỷ, Đại Từ thuộc tỉnh Thái Nguyên;
- Các huyện còn lại thuộc tỉnh Nam Định;
- Thị xã Duy Tiên và huyện Kim Bảng thuộc tỉnh Hà Nam;
- Các huyện Gia Viễn, Yên Khánh, Hoa Lư thuộc tỉnh Ninh Bình;
- Các thị xã Bỉm Sơn, Nghi Sơn và các huyện Đông Sơn, Quảng Xương thuộc tỉnh Thanh Hóa;
- Các huyện Quỳnh Lưu, Yên Thành, Diễn Châu, Đô Lương, Nam Đàn, Nghĩa Đàn và các thị xã Thái Hòa, Hoàng Mai thuộc tỉnh Nghệ An.
- Thị xã Kỳ Anh thuộc tỉnh Hà Tĩnh;
- Các thị xã Hương Thủy, Hương Trà và các huyện Phú Lộc, Phong Điền, Quảng Điền, Phú Vang thuộc tỉnh Thừa Thiên Huế;
- Thị xã Điện Bàn và các huyện Đại Lộc, Duy Xuyên, Núi Thành, Quế Sơn, Thăng Bình, Phú Ninh thuộc tỉnh Quảng Nam;
- Các huyện Bình Sơn, Sơn Tịnh thuộc tỉnh Quảng Ngãi;
- Các thị xã Sông cầu, Đông Hòa thuộc tỉnh Phú Yên;
- Các huyện Ninh Hải, Thuận Bắc thuộc tỉnh Ninh Thuận;
- Thị xã Ninh Hòa và các huyện Cam Lâm, Diên Khánh, Vạn Ninh thuộc tỉnh Khánh Hòa;
- Huyện Đăk Hà thuộc tỉnh Kon Tum;
- Các huyện Đức Trọng, Di Linh thuộc tỉnh Lâm Đồng;
- Thị xã La Gi và các huyện Hàm Thuận Bắc, Hàm Thuận Nam thuộc tỉnh Bình Thuận;
- Các thị xã Phước Long, Bình Long và các huyện Hớn Quản, Lộc Ninh, Phú Riềng thuộc tỉnh Bình Phước;
- Các huyện còn lại thuộc tỉnh Tây Ninh;
- Các huyện còn lại thuộc tỉnh Đồng Nai;
- Các huyện Long Điền, Đất Đỏ, Xuyên Mộc, Châu Đức, Côn Đảo thuộc tỉnh Bà Rịa - Vũng Tàu;
- Thị xã Kiến Tường và các huyện Đức Huệ, Châu Thành, Tân Trụ, Thạnh Hóa thuộc tỉnh Long An;
- Các thị xã Gò Công, Cai Lậy và các huyện Chợ Gạo, Tân Phước thuộc tỉnh Tiền Giang;
- Các huyện Ba Tri, Bình Đại, Mỏ Cày Nam thuộc tỉnh Bến Tre;
- Các huyện Mang Thít, Long Hồ thuộc tỉnh Vĩnh Long;
- Các huyện thuộc thành phố Cần Thơ;
- Các huyện Kiên Lương, Kiên Hải, Châu Thành thuộc tỉnh Kiên Giang;
- Thị xã Tân Châu và các huyện Châu Phú, Châu Thành, Thoại Sơn thuộc tỉnh An Giang;
- Các huyện Châu Thành, Châu Thành A thuộc tỉnh Hậu Giang;
- Thị xã Duyên Hải thuộc tỉnh Trà Vinh;
- Thị xã Giá Rai và huyện Hòa Bình thuộc tỉnh Bạc Liêu;
- Các thị xã Vĩnh Châu, Ngã Năm thuộc tỉnh Sóc Trăng;
- Các huyện Năm Căn, Cái Nước, U Minh, Trần Văn Thời thuộc tỉnh Cà Mau;
- Các huyện Lệ Thủy, Quảng Ninh, Bố Trạch, Quảng Trạch và thị xã Ba Đồn thuộc tỉnh Quảng Bình.</t>
    </r>
  </si>
  <si>
    <t>Thời gian đóng BHTN chưa hưởng* 
(tháng)</t>
  </si>
  <si>
    <r>
      <rPr>
        <b/>
        <sz val="11"/>
        <color indexed="8"/>
        <rFont val="Times New Roman"/>
        <family val="1"/>
      </rPr>
      <t xml:space="preserve">Trong đó: </t>
    </r>
    <r>
      <rPr>
        <sz val="11"/>
        <color indexed="8"/>
        <rFont val="Times New Roman"/>
        <family val="1"/>
      </rPr>
      <t xml:space="preserve">
*</t>
    </r>
    <r>
      <rPr>
        <b/>
        <sz val="11"/>
        <color indexed="8"/>
        <rFont val="Times New Roman"/>
        <family val="1"/>
      </rPr>
      <t>Thời gian đóng BHTN chưa hưởng</t>
    </r>
    <r>
      <rPr>
        <sz val="11"/>
        <color indexed="8"/>
        <rFont val="Times New Roman"/>
        <family val="1"/>
      </rPr>
      <t xml:space="preserve"> =  Thời gia đóng bảo hiểm thất nghiệp - Thời gian đã hưởng trợ cấp thất nghiệp trước đó
Áp dụng mức lương tối thiểu vùng mới nhất có hiệu lực từ ngày 01/7/2022 (Điều 3 Nghị định 38/2022/NĐ-CP)
- Vùng I: 4,680,000 đồng/tháng
- Vùng II: 4,160,000 đồng/tháng
- Vùng III: 3,640,000 đồng/tháng
- Vùng IV: 3,250,000 đồng/tháng</t>
    </r>
  </si>
  <si>
    <t>PHÁP LÝ KHỞI NGHIỆP</t>
  </si>
  <si>
    <r>
      <rPr>
        <b/>
        <sz val="13"/>
        <rFont val="Times New Roman"/>
        <family val="1"/>
      </rPr>
      <t>Hướng dẫn sử dụng:
B1:</t>
    </r>
    <r>
      <rPr>
        <sz val="13"/>
        <rFont val="Times New Roman"/>
        <family val="1"/>
      </rPr>
      <t xml:space="preserve"> Xác định </t>
    </r>
    <r>
      <rPr>
        <i/>
        <sz val="13"/>
        <rFont val="Times New Roman"/>
        <family val="1"/>
      </rPr>
      <t>Chế độ tiền lương</t>
    </r>
    <r>
      <rPr>
        <sz val="13"/>
        <rFont val="Times New Roman"/>
        <family val="1"/>
      </rPr>
      <t xml:space="preserve"> mà mình được chi trả. Trong trường hợp tiền lương do người sử dụng lao động quyết định, khách hàng xác định tiếp nơi mình làm việc thuộc Vùng 1, Vùng 2, Vùng 3 hay Vùng 4.
</t>
    </r>
    <r>
      <rPr>
        <b/>
        <sz val="13"/>
        <rFont val="Times New Roman"/>
        <family val="1"/>
      </rPr>
      <t>B2:</t>
    </r>
    <r>
      <rPr>
        <sz val="13"/>
        <rFont val="Times New Roman"/>
        <family val="1"/>
      </rPr>
      <t xml:space="preserve"> Quý khách hàng vui lòng nhập nội dung vào ô </t>
    </r>
    <r>
      <rPr>
        <b/>
        <sz val="13"/>
        <color indexed="49"/>
        <rFont val="Times New Roman"/>
        <family val="1"/>
      </rPr>
      <t>màu xanh</t>
    </r>
    <r>
      <rPr>
        <b/>
        <sz val="13"/>
        <color indexed="49"/>
        <rFont val="Times New Roman"/>
        <family val="1"/>
      </rPr>
      <t xml:space="preserve"> </t>
    </r>
    <r>
      <rPr>
        <sz val="13"/>
        <rFont val="Times New Roman"/>
        <family val="1"/>
      </rPr>
      <t xml:space="preserve">theo cột tương ứng với </t>
    </r>
    <r>
      <rPr>
        <i/>
        <sz val="13"/>
        <rFont val="Times New Roman"/>
        <family val="1"/>
      </rPr>
      <t>Chế độ tiền lương</t>
    </r>
    <r>
      <rPr>
        <sz val="13"/>
        <rFont val="Times New Roman"/>
        <family val="1"/>
      </rPr>
      <t xml:space="preserve"> đã chọn ở </t>
    </r>
    <r>
      <rPr>
        <b/>
        <sz val="13"/>
        <rFont val="Times New Roman"/>
        <family val="1"/>
      </rPr>
      <t>B1</t>
    </r>
    <r>
      <rPr>
        <sz val="13"/>
        <rFont val="Times New Roman"/>
        <family val="1"/>
      </rPr>
      <t xml:space="preserve">, kết quả tự động hiển thị ở ô </t>
    </r>
    <r>
      <rPr>
        <b/>
        <sz val="13"/>
        <color indexed="60"/>
        <rFont val="Times New Roman"/>
        <family val="1"/>
      </rPr>
      <t>màu đỏ</t>
    </r>
    <r>
      <rPr>
        <sz val="13"/>
        <rFont val="Times New Roman"/>
        <family val="1"/>
      </rPr>
      <t>.</t>
    </r>
    <r>
      <rPr>
        <b/>
        <sz val="13"/>
        <color indexed="60"/>
        <rFont val="Times New Roman"/>
        <family val="1"/>
      </rPr>
      <t xml:space="preserve">
</t>
    </r>
    <r>
      <rPr>
        <b/>
        <sz val="13"/>
        <rFont val="Times New Roman"/>
        <family val="1"/>
      </rPr>
      <t>B3:</t>
    </r>
    <r>
      <rPr>
        <sz val="13"/>
        <rFont val="Times New Roman"/>
        <family val="1"/>
      </rPr>
      <t xml:space="preserve"> Nhập dữ liệu vào cột </t>
    </r>
    <r>
      <rPr>
        <b/>
        <sz val="13"/>
        <color indexed="49"/>
        <rFont val="Times New Roman"/>
        <family val="1"/>
      </rPr>
      <t>Thời gian đóng BHTN chưa hưởng</t>
    </r>
    <r>
      <rPr>
        <sz val="13"/>
        <rFont val="Times New Roman"/>
        <family val="1"/>
      </rPr>
      <t xml:space="preserve"> để tính </t>
    </r>
    <r>
      <rPr>
        <b/>
        <sz val="13"/>
        <color indexed="60"/>
        <rFont val="Times New Roman"/>
        <family val="1"/>
      </rPr>
      <t>Số tháng hưởng trợ cấp thất nghiệp</t>
    </r>
    <r>
      <rPr>
        <sz val="13"/>
        <rFont val="Times New Roman"/>
        <family val="1"/>
      </rPr>
      <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</si>
</sst>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s>
  <fonts count="53">
    <font>
      <sz val="11"/>
      <color theme="1"/>
      <name val="Calibri"/>
      <family val="2"/>
    </font>
    <font>
      <sz val="11"/>
      <color indexed="8"/>
      <name val="Calibri"/>
      <family val="2"/>
    </font>
    <font>
      <sz val="11"/>
      <color indexed="8"/>
      <name val="Times New Roman"/>
      <family val="1"/>
    </font>
    <font>
      <b/>
      <sz val="11"/>
      <color indexed="8"/>
      <name val="Times New Roman"/>
      <family val="1"/>
    </font>
    <font>
      <sz val="13"/>
      <name val="Times New Roman"/>
      <family val="1"/>
    </font>
    <font>
      <b/>
      <sz val="13"/>
      <name val="Times New Roman"/>
      <family val="1"/>
    </font>
    <font>
      <b/>
      <sz val="13"/>
      <color indexed="60"/>
      <name val="Times New Roman"/>
      <family val="1"/>
    </font>
    <font>
      <b/>
      <sz val="13"/>
      <color indexed="49"/>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3"/>
      <color indexed="8"/>
      <name val="Times New Roman"/>
      <family val="1"/>
    </font>
    <font>
      <b/>
      <sz val="13"/>
      <color indexed="8"/>
      <name val="Times New Roman"/>
      <family val="1"/>
    </font>
    <font>
      <sz val="13"/>
      <color indexed="60"/>
      <name val="Times New Roman"/>
      <family val="1"/>
    </font>
    <font>
      <b/>
      <sz val="18"/>
      <color indexed="40"/>
      <name val="Times New Roman"/>
      <family val="1"/>
    </font>
    <font>
      <i/>
      <sz val="1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b/>
      <sz val="11"/>
      <color theme="1"/>
      <name val="Times New Roman"/>
      <family val="1"/>
    </font>
    <font>
      <sz val="11"/>
      <color theme="1"/>
      <name val="Times New Roman"/>
      <family val="1"/>
    </font>
    <font>
      <sz val="13"/>
      <color rgb="FFC00000"/>
      <name val="Times New Roman"/>
      <family val="1"/>
    </font>
    <font>
      <b/>
      <sz val="13"/>
      <color rgb="FFC00000"/>
      <name val="Times New Roman"/>
      <family val="1"/>
    </font>
    <font>
      <b/>
      <sz val="18"/>
      <color rgb="FF00B0F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
    <xf numFmtId="0" fontId="0" fillId="0" borderId="0" xfId="0" applyFont="1" applyAlignment="1">
      <alignment/>
    </xf>
    <xf numFmtId="0" fontId="46" fillId="0" borderId="0" xfId="0" applyFont="1" applyAlignment="1">
      <alignment horizontal="center" vertical="center"/>
    </xf>
    <xf numFmtId="172" fontId="47" fillId="0" borderId="10" xfId="42" applyNumberFormat="1" applyFont="1" applyBorder="1" applyAlignment="1">
      <alignment horizontal="left" vertical="center"/>
    </xf>
    <xf numFmtId="172" fontId="47" fillId="0" borderId="11" xfId="42" applyNumberFormat="1" applyFont="1" applyBorder="1" applyAlignment="1">
      <alignment horizontal="left" vertical="center"/>
    </xf>
    <xf numFmtId="0" fontId="47" fillId="0" borderId="11" xfId="0" applyFont="1" applyBorder="1" applyAlignment="1">
      <alignment horizontal="left" vertical="center" wrapText="1"/>
    </xf>
    <xf numFmtId="0" fontId="48" fillId="0" borderId="0" xfId="0" applyFont="1" applyAlignment="1">
      <alignment horizontal="center" vertical="center"/>
    </xf>
    <xf numFmtId="0" fontId="49" fillId="0" borderId="0" xfId="0" applyFont="1" applyAlignment="1">
      <alignment horizontal="center" vertical="center"/>
    </xf>
    <xf numFmtId="3" fontId="4" fillId="0" borderId="11" xfId="0" applyNumberFormat="1" applyFont="1" applyBorder="1" applyAlignment="1">
      <alignment horizontal="center" vertical="center"/>
    </xf>
    <xf numFmtId="3" fontId="50" fillId="0" borderId="11" xfId="0" applyNumberFormat="1" applyFont="1" applyBorder="1" applyAlignment="1">
      <alignment horizontal="center" vertical="center"/>
    </xf>
    <xf numFmtId="0" fontId="51" fillId="0" borderId="11" xfId="0" applyFont="1" applyBorder="1" applyAlignment="1">
      <alignment horizontal="left" vertical="center"/>
    </xf>
    <xf numFmtId="3" fontId="46" fillId="20" borderId="11" xfId="0" applyNumberFormat="1" applyFont="1" applyFill="1" applyBorder="1" applyAlignment="1">
      <alignment horizontal="center" vertical="center"/>
    </xf>
    <xf numFmtId="0" fontId="47" fillId="21" borderId="11" xfId="0" applyFont="1" applyFill="1" applyBorder="1" applyAlignment="1">
      <alignment horizontal="center" vertical="center"/>
    </xf>
    <xf numFmtId="0" fontId="46" fillId="33" borderId="0" xfId="0" applyFont="1" applyFill="1" applyBorder="1" applyAlignment="1">
      <alignment vertical="center"/>
    </xf>
    <xf numFmtId="3" fontId="46" fillId="20" borderId="12" xfId="0" applyNumberFormat="1" applyFont="1" applyFill="1" applyBorder="1" applyAlignment="1">
      <alignment horizontal="center" vertical="center"/>
    </xf>
    <xf numFmtId="0" fontId="52" fillId="0" borderId="0" xfId="0" applyFont="1" applyAlignment="1">
      <alignment horizontal="center" vertical="center"/>
    </xf>
    <xf numFmtId="0" fontId="4" fillId="0" borderId="0" xfId="0" applyFont="1" applyAlignment="1">
      <alignment horizontal="left" vertical="center" wrapText="1"/>
    </xf>
    <xf numFmtId="0" fontId="46" fillId="20" borderId="11" xfId="0" applyFont="1" applyFill="1" applyBorder="1" applyAlignment="1">
      <alignment horizontal="center" vertical="center"/>
    </xf>
    <xf numFmtId="0" fontId="47" fillId="21" borderId="11" xfId="0" applyFont="1" applyFill="1" applyBorder="1" applyAlignment="1">
      <alignment horizontal="center" vertical="center"/>
    </xf>
    <xf numFmtId="0" fontId="47" fillId="21" borderId="13" xfId="0" applyFont="1" applyFill="1" applyBorder="1" applyAlignment="1">
      <alignment horizontal="center" vertical="center" wrapText="1"/>
    </xf>
    <xf numFmtId="0" fontId="47" fillId="21" borderId="14" xfId="0" applyFont="1" applyFill="1" applyBorder="1" applyAlignment="1">
      <alignment horizontal="center" vertical="center"/>
    </xf>
    <xf numFmtId="0" fontId="50" fillId="0" borderId="11"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49"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0</xdr:rowOff>
    </xdr:from>
    <xdr:to>
      <xdr:col>0</xdr:col>
      <xdr:colOff>1057275</xdr:colOff>
      <xdr:row>1</xdr:row>
      <xdr:rowOff>19050</xdr:rowOff>
    </xdr:to>
    <xdr:pic>
      <xdr:nvPicPr>
        <xdr:cNvPr id="1" name="Picture 1"/>
        <xdr:cNvPicPr preferRelativeResize="1">
          <a:picLocks noChangeAspect="1"/>
        </xdr:cNvPicPr>
      </xdr:nvPicPr>
      <xdr:blipFill>
        <a:blip r:embed="rId1"/>
        <a:stretch>
          <a:fillRect/>
        </a:stretch>
      </xdr:blipFill>
      <xdr:spPr>
        <a:xfrm>
          <a:off x="428625" y="0"/>
          <a:ext cx="6286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A2" sqref="A2:D2"/>
    </sheetView>
  </sheetViews>
  <sheetFormatPr defaultColWidth="9.140625" defaultRowHeight="15"/>
  <cols>
    <col min="1" max="1" width="46.00390625" style="1" customWidth="1"/>
    <col min="2" max="2" width="28.421875" style="1" customWidth="1"/>
    <col min="3" max="3" width="21.57421875" style="1" customWidth="1"/>
    <col min="4" max="4" width="20.8515625" style="1" customWidth="1"/>
    <col min="5" max="5" width="21.57421875" style="1" customWidth="1"/>
    <col min="6" max="6" width="20.8515625" style="1" customWidth="1"/>
    <col min="7" max="7" width="43.00390625" style="1" customWidth="1"/>
    <col min="8" max="16384" width="9.140625" style="1" customWidth="1"/>
  </cols>
  <sheetData>
    <row r="1" spans="1:2" ht="49.5" customHeight="1">
      <c r="A1" s="14" t="s">
        <v>24</v>
      </c>
      <c r="B1" s="14"/>
    </row>
    <row r="2" spans="1:4" ht="104.25" customHeight="1">
      <c r="A2" s="15" t="s">
        <v>25</v>
      </c>
      <c r="B2" s="15"/>
      <c r="C2" s="15"/>
      <c r="D2" s="15"/>
    </row>
    <row r="3" spans="1:7" ht="16.5">
      <c r="A3" s="21" t="s">
        <v>13</v>
      </c>
      <c r="B3" s="21"/>
      <c r="C3" s="21"/>
      <c r="D3" s="21"/>
      <c r="E3" s="21"/>
      <c r="F3" s="21"/>
      <c r="G3" s="21"/>
    </row>
    <row r="4" spans="1:7" ht="16.5">
      <c r="A4" s="22"/>
      <c r="B4" s="22"/>
      <c r="C4" s="22"/>
      <c r="D4" s="22"/>
      <c r="E4" s="22"/>
      <c r="F4" s="22"/>
      <c r="G4" s="22"/>
    </row>
    <row r="5" spans="1:7" ht="18.75" customHeight="1">
      <c r="A5" s="17" t="s">
        <v>0</v>
      </c>
      <c r="B5" s="17" t="s">
        <v>7</v>
      </c>
      <c r="C5" s="17"/>
      <c r="D5" s="17"/>
      <c r="E5" s="17"/>
      <c r="F5" s="17"/>
      <c r="G5" s="18" t="s">
        <v>22</v>
      </c>
    </row>
    <row r="6" spans="1:7" ht="18.75" customHeight="1">
      <c r="A6" s="17"/>
      <c r="B6" s="17" t="s">
        <v>17</v>
      </c>
      <c r="C6" s="17" t="s">
        <v>16</v>
      </c>
      <c r="D6" s="17"/>
      <c r="E6" s="17"/>
      <c r="F6" s="17"/>
      <c r="G6" s="19"/>
    </row>
    <row r="7" spans="1:7" ht="18.75" customHeight="1">
      <c r="A7" s="17"/>
      <c r="B7" s="17"/>
      <c r="C7" s="11" t="s">
        <v>8</v>
      </c>
      <c r="D7" s="11" t="s">
        <v>9</v>
      </c>
      <c r="E7" s="11" t="s">
        <v>10</v>
      </c>
      <c r="F7" s="11" t="s">
        <v>11</v>
      </c>
      <c r="G7" s="19"/>
    </row>
    <row r="8" spans="1:7" ht="16.5">
      <c r="A8" s="2" t="s">
        <v>1</v>
      </c>
      <c r="B8" s="10"/>
      <c r="C8" s="10"/>
      <c r="D8" s="10"/>
      <c r="E8" s="10"/>
      <c r="F8" s="10"/>
      <c r="G8" s="16">
        <v>11</v>
      </c>
    </row>
    <row r="9" spans="1:7" ht="16.5">
      <c r="A9" s="3" t="s">
        <v>2</v>
      </c>
      <c r="B9" s="10"/>
      <c r="C9" s="10"/>
      <c r="D9" s="10"/>
      <c r="E9" s="10"/>
      <c r="F9" s="13"/>
      <c r="G9" s="16"/>
    </row>
    <row r="10" spans="1:7" ht="16.5">
      <c r="A10" s="3" t="s">
        <v>3</v>
      </c>
      <c r="B10" s="10"/>
      <c r="C10" s="10"/>
      <c r="D10" s="10"/>
      <c r="E10" s="10"/>
      <c r="F10" s="13"/>
      <c r="G10" s="16"/>
    </row>
    <row r="11" spans="1:7" ht="16.5">
      <c r="A11" s="3" t="s">
        <v>4</v>
      </c>
      <c r="B11" s="10"/>
      <c r="C11" s="10"/>
      <c r="D11" s="10"/>
      <c r="E11" s="10"/>
      <c r="F11" s="13"/>
      <c r="G11" s="16"/>
    </row>
    <row r="12" spans="1:7" ht="16.5">
      <c r="A12" s="3" t="s">
        <v>5</v>
      </c>
      <c r="B12" s="10"/>
      <c r="C12" s="10"/>
      <c r="D12" s="10"/>
      <c r="E12" s="10"/>
      <c r="F12" s="13"/>
      <c r="G12" s="16"/>
    </row>
    <row r="13" spans="1:7" ht="16.5">
      <c r="A13" s="3" t="s">
        <v>6</v>
      </c>
      <c r="B13" s="10"/>
      <c r="C13" s="10"/>
      <c r="D13" s="10"/>
      <c r="E13" s="10"/>
      <c r="F13" s="13"/>
      <c r="G13" s="16"/>
    </row>
    <row r="14" spans="1:7" ht="33.75" customHeight="1">
      <c r="A14" s="4" t="s">
        <v>14</v>
      </c>
      <c r="B14" s="7" t="e">
        <f>AVERAGE(B8:B13)</f>
        <v>#DIV/0!</v>
      </c>
      <c r="C14" s="7" t="e">
        <f>AVERAGE(C8:C13)</f>
        <v>#DIV/0!</v>
      </c>
      <c r="D14" s="7" t="e">
        <f>AVERAGE(D8:D13)</f>
        <v>#DIV/0!</v>
      </c>
      <c r="E14" s="7" t="e">
        <f>AVERAGE(E8:E13)</f>
        <v>#DIV/0!</v>
      </c>
      <c r="F14" s="7" t="e">
        <f>AVERAGE(F8:F13)</f>
        <v>#DIV/0!</v>
      </c>
      <c r="G14" s="12"/>
    </row>
    <row r="15" spans="1:7" ht="16.5">
      <c r="A15" s="9" t="s">
        <v>15</v>
      </c>
      <c r="B15" s="8" t="e">
        <f>IF(B14*0.6&lt;7450000,B14*0.6,7450000)</f>
        <v>#DIV/0!</v>
      </c>
      <c r="C15" s="8" t="e">
        <f>IF(C14*0.6&lt;23400000,C14*0.6,23400000)</f>
        <v>#DIV/0!</v>
      </c>
      <c r="D15" s="8" t="e">
        <f>IF(D14*0.6&lt;20800000,D14*0.6,20800000)</f>
        <v>#DIV/0!</v>
      </c>
      <c r="E15" s="8" t="e">
        <f>IF(E14*0.6&lt;18200000,E14*0.6,18200000)</f>
        <v>#DIV/0!</v>
      </c>
      <c r="F15" s="8" t="e">
        <f>IF(F14*0.6&lt;16250000,F14*0.6,16250000)</f>
        <v>#DIV/0!</v>
      </c>
      <c r="G15" s="12"/>
    </row>
    <row r="16" spans="1:7" ht="16.5">
      <c r="A16" s="9" t="s">
        <v>12</v>
      </c>
      <c r="B16" s="20" t="str">
        <f>IF(G8&lt;12,"Không đủ điều kiện hưởng trợ cấp thất nghiệp",IF((G8/12)&lt;=3,3,IF(12&lt;=G8/12,12,ROUNDDOWN(G8/12,0))))</f>
        <v>Không đủ điều kiện hưởng trợ cấp thất nghiệp</v>
      </c>
      <c r="C16" s="20"/>
      <c r="D16" s="20"/>
      <c r="E16" s="20"/>
      <c r="F16" s="20"/>
      <c r="G16" s="12"/>
    </row>
    <row r="19" spans="1:7" ht="126" customHeight="1">
      <c r="A19" s="23" t="s">
        <v>23</v>
      </c>
      <c r="B19" s="23"/>
      <c r="C19" s="23"/>
      <c r="D19" s="23"/>
      <c r="E19" s="23"/>
      <c r="F19" s="23"/>
      <c r="G19" s="23"/>
    </row>
    <row r="20" spans="1:7" ht="164.25" customHeight="1">
      <c r="A20" s="23" t="s">
        <v>19</v>
      </c>
      <c r="B20" s="23"/>
      <c r="C20" s="23"/>
      <c r="D20" s="23"/>
      <c r="E20" s="23"/>
      <c r="F20" s="23"/>
      <c r="G20" s="23"/>
    </row>
    <row r="21" spans="1:7" ht="164.25" customHeight="1">
      <c r="A21" s="23" t="s">
        <v>20</v>
      </c>
      <c r="B21" s="23"/>
      <c r="C21" s="23"/>
      <c r="D21" s="23"/>
      <c r="E21" s="23"/>
      <c r="F21" s="23"/>
      <c r="G21" s="23"/>
    </row>
    <row r="22" spans="1:7" ht="409.5" customHeight="1">
      <c r="A22" s="23" t="s">
        <v>21</v>
      </c>
      <c r="B22" s="23"/>
      <c r="C22" s="23"/>
      <c r="D22" s="23"/>
      <c r="E22" s="23"/>
      <c r="F22" s="23"/>
      <c r="G22" s="23"/>
    </row>
    <row r="23" spans="1:7" ht="16.5">
      <c r="A23" s="5" t="s">
        <v>18</v>
      </c>
      <c r="B23" s="6"/>
      <c r="C23" s="6"/>
      <c r="D23" s="6"/>
      <c r="E23" s="6"/>
      <c r="F23" s="6"/>
      <c r="G23" s="6"/>
    </row>
  </sheetData>
  <sheetProtection/>
  <mergeCells count="14">
    <mergeCell ref="B16:F16"/>
    <mergeCell ref="A3:G4"/>
    <mergeCell ref="A22:G22"/>
    <mergeCell ref="A19:G19"/>
    <mergeCell ref="A20:G20"/>
    <mergeCell ref="A21:G21"/>
    <mergeCell ref="A1:B1"/>
    <mergeCell ref="A2:D2"/>
    <mergeCell ref="G8:G13"/>
    <mergeCell ref="B5:F5"/>
    <mergeCell ref="C6:F6"/>
    <mergeCell ref="A5:A7"/>
    <mergeCell ref="B6:B7"/>
    <mergeCell ref="G5:G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2022-10-14T00:40:18Z</dcterms:modified>
  <cp:category/>
  <cp:version/>
  <cp:contentType/>
  <cp:contentStatus/>
</cp:coreProperties>
</file>